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ZP\Ada\2023 r\33PP2023- sterylizacja dodatkowy\2. Ogłoszenie\"/>
    </mc:Choice>
  </mc:AlternateContent>
  <xr:revisionPtr revIDLastSave="0" documentId="13_ncr:1_{A7686F07-0B74-47D2-AB49-3399DCAA4238}" xr6:coauthVersionLast="47" xr6:coauthVersionMax="47" xr10:uidLastSave="{00000000-0000-0000-0000-000000000000}"/>
  <bookViews>
    <workbookView xWindow="-110" yWindow="-110" windowWidth="19420" windowHeight="10420" xr2:uid="{006B63C4-B926-4998-9A20-29E9B556AFB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s="1"/>
  <c r="G22" i="1"/>
  <c r="J22" i="1" s="1"/>
  <c r="G23" i="1"/>
  <c r="I23" i="1" s="1"/>
  <c r="G24" i="1"/>
  <c r="I24" i="1" s="1"/>
  <c r="G25" i="1"/>
  <c r="I25" i="1" s="1"/>
  <c r="G26" i="1"/>
  <c r="I26" i="1" s="1"/>
  <c r="G27" i="1"/>
  <c r="J27" i="1" s="1"/>
  <c r="G28" i="1"/>
  <c r="J28" i="1" s="1"/>
  <c r="G29" i="1"/>
  <c r="J29" i="1" s="1"/>
  <c r="G30" i="1"/>
  <c r="J30" i="1" s="1"/>
  <c r="G31" i="1"/>
  <c r="I31" i="1" s="1"/>
  <c r="J24" i="1"/>
  <c r="J25" i="1"/>
  <c r="J26" i="1"/>
  <c r="G12" i="1"/>
  <c r="I12" i="1" s="1"/>
  <c r="G21" i="1"/>
  <c r="G19" i="1"/>
  <c r="J19" i="1" s="1"/>
  <c r="G11" i="1"/>
  <c r="I11" i="1" s="1"/>
  <c r="G10" i="1"/>
  <c r="I10" i="1" s="1"/>
  <c r="G9" i="1"/>
  <c r="J9" i="1" s="1"/>
  <c r="G8" i="1"/>
  <c r="J8" i="1" s="1"/>
  <c r="G7" i="1"/>
  <c r="J7" i="1" s="1"/>
  <c r="G6" i="1"/>
  <c r="J6" i="1" s="1"/>
  <c r="G5" i="1"/>
  <c r="I5" i="1" s="1"/>
  <c r="J31" i="1" l="1"/>
  <c r="J23" i="1"/>
  <c r="I30" i="1"/>
  <c r="I22" i="1"/>
  <c r="I9" i="1"/>
  <c r="J10" i="1"/>
  <c r="J21" i="1"/>
  <c r="I21" i="1"/>
  <c r="I8" i="1"/>
  <c r="I29" i="1"/>
  <c r="I28" i="1"/>
  <c r="I20" i="1"/>
  <c r="I27" i="1"/>
  <c r="J11" i="1"/>
  <c r="I7" i="1"/>
  <c r="I6" i="1"/>
  <c r="G13" i="1"/>
  <c r="J5" i="1"/>
  <c r="J12" i="1"/>
  <c r="G32" i="1"/>
  <c r="I19" i="1"/>
  <c r="I13" i="1" l="1"/>
  <c r="J13" i="1"/>
  <c r="I32" i="1"/>
  <c r="J32" i="1"/>
</calcChain>
</file>

<file path=xl/sharedStrings.xml><?xml version="1.0" encoding="utf-8"?>
<sst xmlns="http://schemas.openxmlformats.org/spreadsheetml/2006/main" count="69" uniqueCount="47">
  <si>
    <t>l.p.</t>
  </si>
  <si>
    <t>Asortyment</t>
  </si>
  <si>
    <t>J.m.</t>
  </si>
  <si>
    <t>Cena jednostkowa netto PLN</t>
  </si>
  <si>
    <t>Stawka podatku VAT</t>
  </si>
  <si>
    <t>Wartość podatku VAT</t>
  </si>
  <si>
    <t>Nazwa, nr katalogowy</t>
  </si>
  <si>
    <t>Razem</t>
  </si>
  <si>
    <r>
      <rPr>
        <b/>
        <sz val="8"/>
        <color indexed="8"/>
        <rFont val="Cambria"/>
        <family val="1"/>
        <charset val="238"/>
      </rPr>
      <t>Ilo</t>
    </r>
    <r>
      <rPr>
        <b/>
        <sz val="8"/>
        <rFont val="Times New Roman"/>
        <family val="1"/>
        <charset val="1"/>
      </rPr>
      <t>ść</t>
    </r>
  </si>
  <si>
    <r>
      <rPr>
        <b/>
        <sz val="8"/>
        <color indexed="8"/>
        <rFont val="Cambria"/>
        <family val="1"/>
        <charset val="238"/>
      </rPr>
      <t>Warto</t>
    </r>
    <r>
      <rPr>
        <b/>
        <sz val="8"/>
        <rFont val="Times New Roman"/>
        <family val="1"/>
        <charset val="1"/>
      </rPr>
      <t>ść netto PLN</t>
    </r>
  </si>
  <si>
    <r>
      <rPr>
        <b/>
        <sz val="8"/>
        <color indexed="8"/>
        <rFont val="Cambria"/>
        <family val="1"/>
        <charset val="238"/>
      </rPr>
      <t>Warto</t>
    </r>
    <r>
      <rPr>
        <b/>
        <sz val="8"/>
        <rFont val="Times New Roman"/>
        <family val="1"/>
        <charset val="1"/>
      </rPr>
      <t>ść brutto PLN</t>
    </r>
  </si>
  <si>
    <r>
      <rPr>
        <b/>
        <sz val="8"/>
        <color indexed="8"/>
        <rFont val="Cambria"/>
        <family val="1"/>
        <charset val="238"/>
      </rPr>
      <t>Producent, ilo</t>
    </r>
    <r>
      <rPr>
        <b/>
        <sz val="8"/>
        <rFont val="Times New Roman"/>
        <family val="1"/>
        <charset val="1"/>
      </rPr>
      <t>ść w opak/handl.</t>
    </r>
  </si>
  <si>
    <t>szt.</t>
  </si>
  <si>
    <t>Pakiet nr 5. Testy i wskaźniki do kontroli sterylizacji</t>
  </si>
  <si>
    <t>Szt.</t>
  </si>
  <si>
    <r>
      <rPr>
        <b/>
        <sz val="8"/>
        <rFont val="Times New Roman"/>
        <family val="1"/>
        <charset val="238"/>
      </rPr>
      <t>Filtry papierowe</t>
    </r>
    <r>
      <rPr>
        <sz val="8"/>
        <rFont val="Times New Roman"/>
        <family val="1"/>
        <charset val="238"/>
      </rPr>
      <t xml:space="preserve"> do kontenerów sterylizacyjnych, jednorazowego użytku ze wskaźnikiem  sterylizacji. Serednica wynosi 190 mm, zgodność z normą  ISO 11607-1. Opakowanie zawiera 500 szt.</t>
    </r>
  </si>
  <si>
    <t>Pakiet nr 8. Pielęgnacja narzędzi i akcesoria do sterylizacji</t>
  </si>
  <si>
    <t>Olej do pielęgnacji i konserwacji narzędzi chirurgicznych przed procesem sterylizacji na bazie białego oleju medycznego, w postaci spraju, nie zawierajacy silikonów.</t>
  </si>
  <si>
    <t>Szczotka dwustronna do mycia narzędzi z uchwytem z tworzywa sztucznego, twarde włosie z tworzywa sztucznego do trudnodostępnych elementów, dł.175mm, op. 5szt.</t>
  </si>
  <si>
    <t>op.</t>
  </si>
  <si>
    <t>Szczotki do mycia narzędzi z uchwytem z tworzywa sztucznego z włosiem ze stali nierdzewnej. Opakowanie 5szt.</t>
  </si>
  <si>
    <t>Wkładki absorpcyjne do tac narzędziowych,  pochłaniające wilgoć, wymiar 50x30 cm. Opakowanie 1000 szt.</t>
  </si>
  <si>
    <t>Op.</t>
  </si>
  <si>
    <t xml:space="preserve">Op. </t>
  </si>
  <si>
    <t>Rzazem</t>
  </si>
  <si>
    <r>
      <t xml:space="preserve">Test  symulacyjny  Bowie-Dick </t>
    </r>
    <r>
      <rPr>
        <sz val="8"/>
        <rFont val="Times New Roman"/>
        <family val="1"/>
        <charset val="238"/>
      </rPr>
      <t xml:space="preserve"> do  kontroli  pracy  sterylizatora  w  postaci  samoprzylepnych pokrytych polimerem pasków z symetrycznie rozłożoną substancją wskaźnikową, walidowany z  przyrządem  testowym  procesu  z  rurką  i  kapsułą  ze  stali  kwasoodpornej  w  obudowie  z tworzywa sztucznego  otwartej z jednej strony na całej średnicy przyrządu, budowa przyrządu zgodna z normą EN 285 oraz EN 867-5. Zgodnie z normą EN 867-5 budowa kapsuły na test powinna zapewniać, że test jest stale utrzymywany w tej samej pozycji. Wolna przestrzeń w kapsule przyrządu po umieszczeniu testu nie przekraczająca 6% (+/-1%) całkowitej objętości kapsuły zgodnie z normą EN 867-5. Zgodny z normą EN 867-4 i EN ISO 11140-4, op. 250 szt. Wykonawca zobowiązuje się do dostarczenia dwóch sztuk przyrządów. </t>
    </r>
  </si>
  <si>
    <r>
      <t xml:space="preserve">Taśma kontrolna ze wskaźnikiem </t>
    </r>
    <r>
      <rPr>
        <sz val="8"/>
        <rFont val="Times New Roman"/>
        <family val="1"/>
        <charset val="238"/>
      </rPr>
      <t>sterylizacji parą wodną o szer. 19mm, długość taśmy 50m. Odporna na warunki sterylizacji w parze wodnej (temperatura, wilgoć), warstwa kleju nie odklejająca się podczas procesu sterylizacji, elastyczna-rozciąga się wraz z pakietami podczas sterylizacji</t>
    </r>
  </si>
  <si>
    <r>
      <t xml:space="preserve">Taśma bez wskaźnika </t>
    </r>
    <r>
      <rPr>
        <sz val="8"/>
        <rFont val="Times New Roman"/>
        <family val="1"/>
        <charset val="238"/>
      </rPr>
      <t xml:space="preserve">o szer. 19 mm, długość taśmy 50 m. Odporna na warunki sterylizacji w parze wodnej (temperatura, wilgoć), warstwa kleju nie odklejająca się podczas procesu sterylizacji, elastyczna-rozciąga się wraz z pakietami podczas sterylizacji. </t>
    </r>
  </si>
  <si>
    <r>
      <t>Zintegrowany  wskaźnik  do  kontroli  wsadu</t>
    </r>
    <r>
      <rPr>
        <sz val="8"/>
        <rFont val="Times New Roman"/>
        <family val="1"/>
        <charset val="238"/>
      </rPr>
      <t xml:space="preserve">  w  procesie  sterylizacji  parą  wodną  w  postaci samoprzylepnych   pokrytych   polimerem   pasków   z   systematycznie   rozłożoną   substancją wskaźnikową,  walidowany  z  typem  przyrządu  testowego  procesu  z  rurką  i  kapsułą  ze  stali kwasoodpornej w obudowie z tworzywa sztucznego, otwartej z jednej strony na całej średnicy przyrządu, budowa przyrządu zgodna z normą EN 285 oraz EN 867-5. Zgodnie z normą EN 867-5 budowa kapsuły na wskaźnik powinna zapewniać, że wskaźnik jest stale utrzymywany w tej samej pozycji. Wolna przestrzeń w kapsule przyrządu po umieszczeniu wskaźnika nie przekraczająca 6% (+/-1%) całkowitej objętości kapsuły zgodnie z normą EN 867-5. op. 250 szt.Wykonawca zobowiązuje się do dostarczenia dwóch sztuk przyrzadów</t>
    </r>
  </si>
  <si>
    <r>
      <t>Etykiety dwukrotnie przylepne</t>
    </r>
    <r>
      <rPr>
        <sz val="8"/>
        <rFont val="Times New Roman"/>
        <family val="1"/>
        <charset val="238"/>
      </rPr>
      <t xml:space="preserve"> ze wskaźnikiem chemicznym do sterylizacji  parą wodną kompatybline z posiadaną przez szpital metkownicą trzyrzędową alfa numeryczną firmy GKE z zapisem informacji wzdłuż przesuwu etykiet, rolka ma zawierać 750 etykiet i wałek z tuszem. Wymagane oświadczenie producenta metkownicy GKE 240-830 o kompatybilności z etykietami, op. 12 rolek</t>
    </r>
  </si>
  <si>
    <r>
      <t>Koperty</t>
    </r>
    <r>
      <rPr>
        <sz val="8"/>
        <rFont val="Times New Roman"/>
        <family val="1"/>
        <charset val="238"/>
      </rPr>
      <t xml:space="preserve"> dwustronne systemu dokumentacji ( kompatybilne z systemem dokumentacji prowadzonym w Szpitalu) do zapisywania i przechowywania dokumentów potwierdzających prawidłową pracę sterylizatorów , czytelna i przejrzysta forma, możliwość zawarcia  informacji o prawidłowości przeprowadzanych procesów oraz z możliwością naklejenia testów kontroli sterylizacji - chemicznych i biologicznych</t>
    </r>
  </si>
  <si>
    <t>Plomba do kontenera z tworzywa sztucznego bez wskażnika</t>
  </si>
  <si>
    <t>Olej w sprayu do konserwacji systemów motorowych- 300ml spray</t>
  </si>
  <si>
    <t>Szczotka do mycia narzędzi   dł. 220 mm - 80 mm x 18mm x 15 mm, sztywne włosie nylon. Op. 10szt.</t>
  </si>
  <si>
    <r>
      <t>Szczotka do mycia kanałów roboczych, włosie nylonowe p</t>
    </r>
    <r>
      <rPr>
        <b/>
        <sz val="8"/>
        <rFont val="Times New Roman"/>
        <family val="1"/>
        <charset val="238"/>
      </rPr>
      <t>akowane w zestawie po 5 sztuk, dł. 300 mm - śr. włosia 2 mm.</t>
    </r>
  </si>
  <si>
    <r>
      <t>SSczotka do mycia kanałów roboczych, włosie nylonowe p</t>
    </r>
    <r>
      <rPr>
        <b/>
        <sz val="8"/>
        <rFont val="Times New Roman"/>
        <family val="1"/>
        <charset val="238"/>
      </rPr>
      <t>akowane w zestawie po 5 sztuk, dł. 350mm - śr. włosia 7 mm.</t>
    </r>
  </si>
  <si>
    <r>
      <t>Szczotka do mycia kanałów roboczych, włosie nylonowe p</t>
    </r>
    <r>
      <rPr>
        <b/>
        <sz val="8"/>
        <rFont val="Times New Roman"/>
        <family val="1"/>
        <charset val="238"/>
      </rPr>
      <t>akowane w zestawie po 5 sztuk, dł. 300mm - śr. włosia 3 mm.</t>
    </r>
  </si>
  <si>
    <r>
      <t>Szczotka do mycia kanałów roboczych, włosie nylonowe p</t>
    </r>
    <r>
      <rPr>
        <b/>
        <sz val="8"/>
        <rFont val="Times New Roman"/>
        <family val="1"/>
        <charset val="238"/>
      </rPr>
      <t>akowane w zestawie po 5 sztuk, dł. 650mm - śr. włosia 5 mm.</t>
    </r>
  </si>
  <si>
    <r>
      <t>Ilo</t>
    </r>
    <r>
      <rPr>
        <b/>
        <sz val="8"/>
        <rFont val="Times New Roman"/>
        <family val="1"/>
        <charset val="238"/>
      </rPr>
      <t>ść</t>
    </r>
  </si>
  <si>
    <r>
      <t>Warto</t>
    </r>
    <r>
      <rPr>
        <b/>
        <sz val="8"/>
        <rFont val="Times New Roman"/>
        <family val="1"/>
        <charset val="238"/>
      </rPr>
      <t>ść netto PLN</t>
    </r>
  </si>
  <si>
    <r>
      <t>Warto</t>
    </r>
    <r>
      <rPr>
        <b/>
        <sz val="8"/>
        <rFont val="Times New Roman"/>
        <family val="1"/>
        <charset val="238"/>
      </rPr>
      <t>ść brutto PLN</t>
    </r>
  </si>
  <si>
    <r>
      <t>Producent, ilo</t>
    </r>
    <r>
      <rPr>
        <b/>
        <sz val="8"/>
        <rFont val="Times New Roman"/>
        <family val="1"/>
        <charset val="238"/>
      </rPr>
      <t>ść w opak/handl.</t>
    </r>
  </si>
  <si>
    <t>Elastyczne szczotki do czyszczenia kanałów roboczych,   wielokrotnego użytku z wygodnym prowadnikiem z tworzywa sztucznego oraz nylonowym włosiem, jednostronne. Pakowane w zestawie po 5 sztuk, dł. 600mm - śr. włosia 3 mm.</t>
  </si>
  <si>
    <r>
      <rPr>
        <sz val="8"/>
        <rFont val="Times New Roman"/>
        <family val="1"/>
        <charset val="238"/>
      </rPr>
      <t xml:space="preserve">Żel </t>
    </r>
    <r>
      <rPr>
        <sz val="8"/>
        <color indexed="8"/>
        <rFont val="Times New Roman"/>
        <family val="1"/>
        <charset val="238"/>
      </rPr>
      <t xml:space="preserve">zapobiegający wysychaniu zanieczyszczeń na narzędziach ,
nie zawierający barwników.
Zawierający  inhibitory korozji,
środki powierzchniowo czynne
łatwy do spłukania,
neutralne pH. Opakowanie 0,75l </t>
    </r>
  </si>
  <si>
    <t>Podajnik do taśm wskaźnikowych z krawędzią ułatwiającą dozowanie taśmy , mieści 2 taśmy</t>
  </si>
  <si>
    <t>op.12 rolek</t>
  </si>
  <si>
    <r>
      <t xml:space="preserve">33/PP/2022                                                                Formularz asortymentowo cenowy                                                                </t>
    </r>
    <r>
      <rPr>
        <b/>
        <i/>
        <sz val="10"/>
        <rFont val="Times New Roman"/>
        <family val="1"/>
        <charset val="238"/>
      </rPr>
      <t>Załącznik nr 2 do Zapytania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</si>
</sst>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_-* #,##0.00&quot; zł&quot;_-;\-* #,##0.00&quot; zł&quot;_-;_-* \-??&quot; 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Cambria"/>
      <family val="1"/>
      <charset val="238"/>
    </font>
    <font>
      <b/>
      <sz val="8"/>
      <name val="Times New Roman"/>
      <family val="1"/>
      <charset val="1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58"/>
      </left>
      <right style="hair">
        <color indexed="5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3" fillId="0" borderId="0"/>
  </cellStyleXfs>
  <cellXfs count="91">
    <xf numFmtId="0" fontId="0" fillId="0" borderId="0" xfId="0"/>
    <xf numFmtId="0" fontId="3" fillId="3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165" fontId="6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 readingOrder="2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horizontal="justify" vertical="center" wrapText="1" readingOrder="2"/>
    </xf>
    <xf numFmtId="164" fontId="1" fillId="0" borderId="10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164" fontId="1" fillId="4" borderId="3" xfId="0" applyNumberFormat="1" applyFont="1" applyFill="1" applyBorder="1" applyAlignment="1">
      <alignment vertical="center" wrapText="1"/>
    </xf>
    <xf numFmtId="164" fontId="1" fillId="4" borderId="5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6" fillId="4" borderId="0" xfId="0" applyFont="1" applyFill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 readingOrder="2"/>
    </xf>
    <xf numFmtId="0" fontId="4" fillId="4" borderId="0" xfId="0" applyFont="1" applyFill="1" applyAlignment="1">
      <alignment horizontal="left" vertical="center" wrapText="1"/>
    </xf>
    <xf numFmtId="164" fontId="1" fillId="4" borderId="0" xfId="0" applyNumberFormat="1" applyFont="1" applyFill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vertical="center" wrapText="1"/>
    </xf>
    <xf numFmtId="165" fontId="4" fillId="4" borderId="0" xfId="0" applyNumberFormat="1" applyFont="1" applyFill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justify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9" fontId="6" fillId="4" borderId="2" xfId="0" applyNumberFormat="1" applyFont="1" applyFill="1" applyBorder="1" applyAlignment="1">
      <alignment horizontal="center" vertical="center" wrapText="1"/>
    </xf>
    <xf numFmtId="9" fontId="4" fillId="4" borderId="6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1" fillId="4" borderId="4" xfId="0" applyNumberFormat="1" applyFont="1" applyFill="1" applyBorder="1" applyAlignment="1">
      <alignment horizontal="center" vertical="center" wrapText="1"/>
    </xf>
    <xf numFmtId="9" fontId="1" fillId="4" borderId="11" xfId="0" applyNumberFormat="1" applyFont="1" applyFill="1" applyBorder="1" applyAlignment="1">
      <alignment horizontal="center" vertical="center" wrapText="1"/>
    </xf>
    <xf numFmtId="9" fontId="1" fillId="4" borderId="0" xfId="0" applyNumberFormat="1" applyFont="1" applyFill="1" applyAlignment="1">
      <alignment horizontal="center" vertical="center" wrapText="1"/>
    </xf>
    <xf numFmtId="9" fontId="4" fillId="4" borderId="0" xfId="0" applyNumberFormat="1" applyFont="1" applyFill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3" borderId="13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164" fontId="6" fillId="4" borderId="5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6" fillId="4" borderId="2" xfId="0" applyNumberFormat="1" applyFont="1" applyFill="1" applyBorder="1" applyAlignment="1">
      <alignment vertical="center" wrapText="1"/>
    </xf>
    <xf numFmtId="165" fontId="6" fillId="4" borderId="2" xfId="0" applyNumberFormat="1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center" wrapText="1"/>
    </xf>
    <xf numFmtId="164" fontId="6" fillId="0" borderId="6" xfId="0" applyNumberFormat="1" applyFont="1" applyBorder="1" applyAlignment="1">
      <alignment vertical="center"/>
    </xf>
    <xf numFmtId="9" fontId="6" fillId="4" borderId="6" xfId="0" applyNumberFormat="1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justify" vertical="center" wrapText="1" readingOrder="2"/>
    </xf>
    <xf numFmtId="0" fontId="6" fillId="0" borderId="16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164" fontId="6" fillId="4" borderId="16" xfId="0" applyNumberFormat="1" applyFont="1" applyFill="1" applyBorder="1" applyAlignment="1">
      <alignment vertical="center" wrapText="1"/>
    </xf>
    <xf numFmtId="164" fontId="6" fillId="0" borderId="16" xfId="0" applyNumberFormat="1" applyFont="1" applyBorder="1" applyAlignment="1">
      <alignment vertical="center"/>
    </xf>
    <xf numFmtId="9" fontId="6" fillId="4" borderId="16" xfId="0" applyNumberFormat="1" applyFont="1" applyFill="1" applyBorder="1" applyAlignment="1">
      <alignment horizontal="center" vertical="center" wrapText="1"/>
    </xf>
    <xf numFmtId="165" fontId="6" fillId="4" borderId="16" xfId="0" applyNumberFormat="1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</cellXfs>
  <cellStyles count="2">
    <cellStyle name="Excel Built-in Normal" xfId="1" xr:uid="{190B6322-8749-4BC5-B17C-B7D250531453}"/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21412-7762-4513-B1C3-76916E31ACCB}">
  <dimension ref="B2:L34"/>
  <sheetViews>
    <sheetView tabSelected="1" topLeftCell="A7" workbookViewId="0">
      <selection activeCell="L7" sqref="L7"/>
    </sheetView>
  </sheetViews>
  <sheetFormatPr defaultRowHeight="14.5" x14ac:dyDescent="0.35"/>
  <cols>
    <col min="1" max="1" width="2.90625" customWidth="1"/>
    <col min="2" max="2" width="4.54296875" customWidth="1"/>
    <col min="3" max="3" width="37.36328125" customWidth="1"/>
    <col min="4" max="4" width="7.81640625" customWidth="1"/>
    <col min="6" max="6" width="10.7265625" customWidth="1"/>
    <col min="7" max="7" width="10.26953125" customWidth="1"/>
    <col min="8" max="8" width="8.81640625" style="64" customWidth="1"/>
    <col min="9" max="9" width="10.6328125" customWidth="1"/>
    <col min="10" max="10" width="11.08984375" customWidth="1"/>
    <col min="11" max="11" width="10.1796875" customWidth="1"/>
    <col min="12" max="12" width="7.7265625" customWidth="1"/>
  </cols>
  <sheetData>
    <row r="2" spans="2:12" ht="41" customHeight="1" x14ac:dyDescent="0.35">
      <c r="B2" s="73" t="s">
        <v>46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2:12" x14ac:dyDescent="0.35">
      <c r="B3" s="70" t="s">
        <v>13</v>
      </c>
      <c r="C3" s="70"/>
      <c r="D3" s="70"/>
      <c r="E3" s="1"/>
      <c r="F3" s="1"/>
      <c r="G3" s="1"/>
      <c r="H3" s="58"/>
      <c r="I3" s="1"/>
      <c r="J3" s="1"/>
      <c r="K3" s="1"/>
      <c r="L3" s="1"/>
    </row>
    <row r="4" spans="2:12" ht="31.5" x14ac:dyDescent="0.35">
      <c r="B4" s="2" t="s">
        <v>0</v>
      </c>
      <c r="C4" s="2" t="s">
        <v>1</v>
      </c>
      <c r="D4" s="2" t="s">
        <v>2</v>
      </c>
      <c r="E4" s="16" t="s">
        <v>8</v>
      </c>
      <c r="F4" s="4" t="s">
        <v>3</v>
      </c>
      <c r="G4" s="17" t="s">
        <v>9</v>
      </c>
      <c r="H4" s="54" t="s">
        <v>4</v>
      </c>
      <c r="I4" s="5" t="s">
        <v>5</v>
      </c>
      <c r="J4" s="17" t="s">
        <v>10</v>
      </c>
      <c r="K4" s="16" t="s">
        <v>11</v>
      </c>
      <c r="L4" s="2" t="s">
        <v>6</v>
      </c>
    </row>
    <row r="5" spans="2:12" ht="148.5" customHeight="1" x14ac:dyDescent="0.35">
      <c r="B5" s="2">
        <v>1</v>
      </c>
      <c r="C5" s="42" t="s">
        <v>25</v>
      </c>
      <c r="D5" s="6" t="s">
        <v>12</v>
      </c>
      <c r="E5" s="6">
        <v>500</v>
      </c>
      <c r="F5" s="7"/>
      <c r="G5" s="8">
        <f t="shared" ref="G5:G12" si="0">E5*F5</f>
        <v>0</v>
      </c>
      <c r="H5" s="55"/>
      <c r="I5" s="9">
        <f t="shared" ref="I5:I12" si="1">G5*H5</f>
        <v>0</v>
      </c>
      <c r="J5" s="7">
        <f>G5+G5*H5</f>
        <v>0</v>
      </c>
      <c r="K5" s="10"/>
      <c r="L5" s="10"/>
    </row>
    <row r="6" spans="2:12" ht="147" x14ac:dyDescent="0.35">
      <c r="B6" s="12">
        <v>2</v>
      </c>
      <c r="C6" s="74" t="s">
        <v>28</v>
      </c>
      <c r="D6" s="13" t="s">
        <v>12</v>
      </c>
      <c r="E6" s="13">
        <v>2000</v>
      </c>
      <c r="F6" s="75"/>
      <c r="G6" s="27">
        <f t="shared" si="0"/>
        <v>0</v>
      </c>
      <c r="H6" s="56"/>
      <c r="I6" s="76">
        <f t="shared" si="1"/>
        <v>0</v>
      </c>
      <c r="J6" s="75">
        <f t="shared" ref="J6:J12" si="2">G6+G6*H6</f>
        <v>0</v>
      </c>
      <c r="K6" s="15"/>
      <c r="L6" s="15"/>
    </row>
    <row r="7" spans="2:12" ht="42" x14ac:dyDescent="0.35">
      <c r="B7" s="82">
        <v>3</v>
      </c>
      <c r="C7" s="83" t="s">
        <v>15</v>
      </c>
      <c r="D7" s="84" t="s">
        <v>12</v>
      </c>
      <c r="E7" s="85">
        <v>1000</v>
      </c>
      <c r="F7" s="86"/>
      <c r="G7" s="87">
        <f t="shared" si="0"/>
        <v>0</v>
      </c>
      <c r="H7" s="88"/>
      <c r="I7" s="89">
        <f t="shared" si="1"/>
        <v>0</v>
      </c>
      <c r="J7" s="86">
        <f t="shared" si="2"/>
        <v>0</v>
      </c>
      <c r="K7" s="90"/>
      <c r="L7" s="90"/>
    </row>
    <row r="8" spans="2:12" ht="52.5" x14ac:dyDescent="0.35">
      <c r="B8" s="77">
        <v>4</v>
      </c>
      <c r="C8" s="43" t="s">
        <v>26</v>
      </c>
      <c r="D8" s="25" t="s">
        <v>12</v>
      </c>
      <c r="E8" s="25">
        <v>20</v>
      </c>
      <c r="F8" s="78"/>
      <c r="G8" s="79">
        <f t="shared" si="0"/>
        <v>0</v>
      </c>
      <c r="H8" s="80"/>
      <c r="I8" s="81">
        <f t="shared" si="1"/>
        <v>0</v>
      </c>
      <c r="J8" s="78">
        <f t="shared" si="2"/>
        <v>0</v>
      </c>
      <c r="K8" s="26"/>
      <c r="L8" s="26"/>
    </row>
    <row r="9" spans="2:12" ht="52.5" x14ac:dyDescent="0.35">
      <c r="B9" s="20">
        <v>5</v>
      </c>
      <c r="C9" s="42" t="s">
        <v>27</v>
      </c>
      <c r="D9" s="22" t="s">
        <v>12</v>
      </c>
      <c r="E9" s="22">
        <v>40</v>
      </c>
      <c r="F9" s="7"/>
      <c r="G9" s="8">
        <f t="shared" si="0"/>
        <v>0</v>
      </c>
      <c r="H9" s="55"/>
      <c r="I9" s="9">
        <f t="shared" si="1"/>
        <v>0</v>
      </c>
      <c r="J9" s="7">
        <f t="shared" si="2"/>
        <v>0</v>
      </c>
      <c r="K9" s="23"/>
      <c r="L9" s="23"/>
    </row>
    <row r="10" spans="2:12" ht="73.5" x14ac:dyDescent="0.35">
      <c r="B10" s="24">
        <v>6</v>
      </c>
      <c r="C10" s="43" t="s">
        <v>29</v>
      </c>
      <c r="D10" s="25" t="s">
        <v>45</v>
      </c>
      <c r="E10" s="25">
        <v>5</v>
      </c>
      <c r="F10" s="7"/>
      <c r="G10" s="8">
        <f t="shared" si="0"/>
        <v>0</v>
      </c>
      <c r="H10" s="55"/>
      <c r="I10" s="9">
        <f t="shared" si="1"/>
        <v>0</v>
      </c>
      <c r="J10" s="7">
        <f t="shared" si="2"/>
        <v>0</v>
      </c>
      <c r="K10" s="26"/>
      <c r="L10" s="26"/>
    </row>
    <row r="11" spans="2:12" ht="74" thickBot="1" x14ac:dyDescent="0.4">
      <c r="B11" s="12">
        <v>7</v>
      </c>
      <c r="C11" s="21" t="s">
        <v>30</v>
      </c>
      <c r="D11" s="13" t="s">
        <v>12</v>
      </c>
      <c r="E11" s="13">
        <v>250</v>
      </c>
      <c r="F11" s="7"/>
      <c r="G11" s="27">
        <f t="shared" si="0"/>
        <v>0</v>
      </c>
      <c r="H11" s="55"/>
      <c r="I11" s="9">
        <f t="shared" si="1"/>
        <v>0</v>
      </c>
      <c r="J11" s="7">
        <f t="shared" si="2"/>
        <v>0</v>
      </c>
      <c r="K11" s="15"/>
      <c r="L11" s="23"/>
    </row>
    <row r="12" spans="2:12" ht="15" thickBot="1" x14ac:dyDescent="0.4">
      <c r="B12" s="12">
        <v>8</v>
      </c>
      <c r="C12" s="28" t="s">
        <v>31</v>
      </c>
      <c r="D12" s="13" t="s">
        <v>12</v>
      </c>
      <c r="E12" s="13">
        <v>1000</v>
      </c>
      <c r="F12" s="7"/>
      <c r="G12" s="27">
        <f t="shared" si="0"/>
        <v>0</v>
      </c>
      <c r="H12" s="55"/>
      <c r="I12" s="9">
        <f t="shared" si="1"/>
        <v>0</v>
      </c>
      <c r="J12" s="7">
        <f t="shared" si="2"/>
        <v>0</v>
      </c>
      <c r="K12" s="15"/>
      <c r="L12" s="23"/>
    </row>
    <row r="13" spans="2:12" ht="15" thickBot="1" x14ac:dyDescent="0.4">
      <c r="B13" s="68" t="s">
        <v>7</v>
      </c>
      <c r="C13" s="68"/>
      <c r="D13" s="68"/>
      <c r="E13" s="68"/>
      <c r="F13" s="68"/>
      <c r="G13" s="29">
        <f>SUM(G5:G12)</f>
        <v>0</v>
      </c>
      <c r="H13" s="60"/>
      <c r="I13" s="30">
        <f>SUM(I5:I12)</f>
        <v>0</v>
      </c>
      <c r="J13" s="30">
        <f>SUM(J5:J12)</f>
        <v>0</v>
      </c>
      <c r="K13" s="71"/>
      <c r="L13" s="71"/>
    </row>
    <row r="14" spans="2:12" x14ac:dyDescent="0.35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2:12" x14ac:dyDescent="0.35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2:12" ht="15" thickBot="1" x14ac:dyDescent="0.4">
      <c r="B16" s="44"/>
      <c r="C16" s="44"/>
      <c r="D16" s="44"/>
      <c r="E16" s="44"/>
      <c r="F16" s="44"/>
      <c r="G16" s="47"/>
      <c r="H16" s="62"/>
      <c r="I16" s="48"/>
      <c r="J16" s="47"/>
      <c r="K16" s="46"/>
      <c r="L16" s="46"/>
    </row>
    <row r="17" spans="2:12" ht="15" thickBot="1" x14ac:dyDescent="0.4">
      <c r="B17" s="65" t="s">
        <v>16</v>
      </c>
      <c r="C17" s="66"/>
      <c r="D17" s="66"/>
      <c r="E17" s="66"/>
      <c r="F17" s="66"/>
      <c r="G17" s="66"/>
      <c r="H17" s="66"/>
      <c r="I17" s="66"/>
      <c r="J17" s="66"/>
      <c r="K17" s="66"/>
      <c r="L17" s="67"/>
    </row>
    <row r="18" spans="2:12" ht="31.5" x14ac:dyDescent="0.35">
      <c r="B18" s="32" t="s">
        <v>0</v>
      </c>
      <c r="C18" s="32" t="s">
        <v>1</v>
      </c>
      <c r="D18" s="32" t="s">
        <v>2</v>
      </c>
      <c r="E18" s="52" t="s">
        <v>38</v>
      </c>
      <c r="F18" s="33" t="s">
        <v>3</v>
      </c>
      <c r="G18" s="33" t="s">
        <v>39</v>
      </c>
      <c r="H18" s="57" t="s">
        <v>4</v>
      </c>
      <c r="I18" s="34" t="s">
        <v>5</v>
      </c>
      <c r="J18" s="33" t="s">
        <v>40</v>
      </c>
      <c r="K18" s="52" t="s">
        <v>41</v>
      </c>
      <c r="L18" s="32" t="s">
        <v>6</v>
      </c>
    </row>
    <row r="19" spans="2:12" ht="31.5" x14ac:dyDescent="0.35">
      <c r="B19" s="2">
        <v>1</v>
      </c>
      <c r="C19" s="50" t="s">
        <v>17</v>
      </c>
      <c r="D19" s="14" t="s">
        <v>12</v>
      </c>
      <c r="E19" s="11">
        <v>6</v>
      </c>
      <c r="F19" s="35"/>
      <c r="G19" s="8">
        <f t="shared" ref="G19:G31" si="3">E19*F19</f>
        <v>0</v>
      </c>
      <c r="H19" s="55"/>
      <c r="I19" s="9">
        <f t="shared" ref="I19:I31" si="4">G19*H19</f>
        <v>0</v>
      </c>
      <c r="J19" s="7">
        <f>G19+G19*H19</f>
        <v>0</v>
      </c>
      <c r="K19" s="36"/>
      <c r="L19" s="31"/>
    </row>
    <row r="20" spans="2:12" ht="21" x14ac:dyDescent="0.35">
      <c r="B20" s="2">
        <v>2</v>
      </c>
      <c r="C20" s="50" t="s">
        <v>32</v>
      </c>
      <c r="D20" s="6" t="s">
        <v>12</v>
      </c>
      <c r="E20" s="19">
        <v>6</v>
      </c>
      <c r="F20" s="35"/>
      <c r="G20" s="8">
        <f t="shared" si="3"/>
        <v>0</v>
      </c>
      <c r="H20" s="55"/>
      <c r="I20" s="9">
        <f t="shared" si="4"/>
        <v>0</v>
      </c>
      <c r="J20" s="7">
        <f t="shared" ref="J20:J31" si="5">G20+G20*H20</f>
        <v>0</v>
      </c>
      <c r="K20" s="3"/>
      <c r="L20" s="2"/>
    </row>
    <row r="21" spans="2:12" ht="31.5" x14ac:dyDescent="0.35">
      <c r="B21" s="2">
        <v>3</v>
      </c>
      <c r="C21" s="50" t="s">
        <v>18</v>
      </c>
      <c r="D21" s="6" t="s">
        <v>19</v>
      </c>
      <c r="E21" s="11">
        <v>2</v>
      </c>
      <c r="F21" s="35"/>
      <c r="G21" s="8">
        <f t="shared" si="3"/>
        <v>0</v>
      </c>
      <c r="H21" s="55"/>
      <c r="I21" s="9">
        <f t="shared" si="4"/>
        <v>0</v>
      </c>
      <c r="J21" s="7">
        <f t="shared" si="5"/>
        <v>0</v>
      </c>
      <c r="K21" s="3"/>
      <c r="L21" s="2"/>
    </row>
    <row r="22" spans="2:12" ht="21" x14ac:dyDescent="0.35">
      <c r="B22" s="2">
        <v>4</v>
      </c>
      <c r="C22" s="50" t="s">
        <v>20</v>
      </c>
      <c r="D22" s="6" t="s">
        <v>12</v>
      </c>
      <c r="E22" s="11">
        <v>2</v>
      </c>
      <c r="F22" s="35"/>
      <c r="G22" s="8">
        <f t="shared" si="3"/>
        <v>0</v>
      </c>
      <c r="H22" s="55"/>
      <c r="I22" s="9">
        <f t="shared" si="4"/>
        <v>0</v>
      </c>
      <c r="J22" s="7">
        <f t="shared" si="5"/>
        <v>0</v>
      </c>
      <c r="K22" s="3"/>
      <c r="L22" s="2"/>
    </row>
    <row r="23" spans="2:12" ht="21" x14ac:dyDescent="0.35">
      <c r="B23" s="2">
        <v>5</v>
      </c>
      <c r="C23" s="50" t="s">
        <v>21</v>
      </c>
      <c r="D23" s="6" t="s">
        <v>22</v>
      </c>
      <c r="E23" s="11">
        <v>1</v>
      </c>
      <c r="F23" s="35"/>
      <c r="G23" s="8">
        <f t="shared" si="3"/>
        <v>0</v>
      </c>
      <c r="H23" s="55"/>
      <c r="I23" s="9">
        <f t="shared" si="4"/>
        <v>0</v>
      </c>
      <c r="J23" s="7">
        <f t="shared" si="5"/>
        <v>0</v>
      </c>
      <c r="K23" s="3"/>
      <c r="L23" s="2"/>
    </row>
    <row r="24" spans="2:12" ht="21" x14ac:dyDescent="0.35">
      <c r="B24" s="2">
        <v>6</v>
      </c>
      <c r="C24" s="50" t="s">
        <v>33</v>
      </c>
      <c r="D24" s="6" t="s">
        <v>22</v>
      </c>
      <c r="E24" s="11">
        <v>3</v>
      </c>
      <c r="F24" s="35"/>
      <c r="G24" s="8">
        <f t="shared" si="3"/>
        <v>0</v>
      </c>
      <c r="H24" s="55"/>
      <c r="I24" s="9">
        <f t="shared" si="4"/>
        <v>0</v>
      </c>
      <c r="J24" s="7">
        <f t="shared" si="5"/>
        <v>0</v>
      </c>
      <c r="K24" s="3"/>
      <c r="L24" s="2"/>
    </row>
    <row r="25" spans="2:12" ht="31.5" x14ac:dyDescent="0.35">
      <c r="B25" s="2">
        <v>7</v>
      </c>
      <c r="C25" s="50" t="s">
        <v>34</v>
      </c>
      <c r="D25" s="6" t="s">
        <v>23</v>
      </c>
      <c r="E25" s="11">
        <v>3</v>
      </c>
      <c r="F25" s="35"/>
      <c r="G25" s="8">
        <f t="shared" si="3"/>
        <v>0</v>
      </c>
      <c r="H25" s="55"/>
      <c r="I25" s="9">
        <f t="shared" si="4"/>
        <v>0</v>
      </c>
      <c r="J25" s="7">
        <f t="shared" si="5"/>
        <v>0</v>
      </c>
      <c r="K25" s="3"/>
      <c r="L25" s="2"/>
    </row>
    <row r="26" spans="2:12" ht="31.5" x14ac:dyDescent="0.35">
      <c r="B26" s="2">
        <v>8</v>
      </c>
      <c r="C26" s="50" t="s">
        <v>35</v>
      </c>
      <c r="D26" s="6" t="s">
        <v>23</v>
      </c>
      <c r="E26" s="11">
        <v>3</v>
      </c>
      <c r="F26" s="35"/>
      <c r="G26" s="8">
        <f t="shared" si="3"/>
        <v>0</v>
      </c>
      <c r="H26" s="55"/>
      <c r="I26" s="9">
        <f t="shared" si="4"/>
        <v>0</v>
      </c>
      <c r="J26" s="7">
        <f t="shared" si="5"/>
        <v>0</v>
      </c>
      <c r="K26" s="3"/>
      <c r="L26" s="2"/>
    </row>
    <row r="27" spans="2:12" ht="31.5" x14ac:dyDescent="0.35">
      <c r="B27" s="2">
        <v>9</v>
      </c>
      <c r="C27" s="50" t="s">
        <v>36</v>
      </c>
      <c r="D27" s="6" t="s">
        <v>23</v>
      </c>
      <c r="E27" s="11">
        <v>3</v>
      </c>
      <c r="F27" s="35"/>
      <c r="G27" s="8">
        <f t="shared" si="3"/>
        <v>0</v>
      </c>
      <c r="H27" s="55"/>
      <c r="I27" s="9">
        <f t="shared" si="4"/>
        <v>0</v>
      </c>
      <c r="J27" s="7">
        <f t="shared" si="5"/>
        <v>0</v>
      </c>
      <c r="K27" s="3"/>
      <c r="L27" s="2"/>
    </row>
    <row r="28" spans="2:12" ht="31.5" x14ac:dyDescent="0.35">
      <c r="B28" s="2">
        <v>10</v>
      </c>
      <c r="C28" s="50" t="s">
        <v>37</v>
      </c>
      <c r="D28" s="6" t="s">
        <v>22</v>
      </c>
      <c r="E28" s="11">
        <v>3</v>
      </c>
      <c r="F28" s="35"/>
      <c r="G28" s="8">
        <f t="shared" si="3"/>
        <v>0</v>
      </c>
      <c r="H28" s="55"/>
      <c r="I28" s="9">
        <f t="shared" si="4"/>
        <v>0</v>
      </c>
      <c r="J28" s="7">
        <f t="shared" si="5"/>
        <v>0</v>
      </c>
      <c r="K28" s="3"/>
      <c r="L28" s="2"/>
    </row>
    <row r="29" spans="2:12" ht="42" x14ac:dyDescent="0.35">
      <c r="B29" s="2">
        <v>11</v>
      </c>
      <c r="C29" s="50" t="s">
        <v>42</v>
      </c>
      <c r="D29" s="6" t="s">
        <v>22</v>
      </c>
      <c r="E29" s="11">
        <v>3</v>
      </c>
      <c r="F29" s="35"/>
      <c r="G29" s="8">
        <f t="shared" si="3"/>
        <v>0</v>
      </c>
      <c r="H29" s="55"/>
      <c r="I29" s="9">
        <f t="shared" si="4"/>
        <v>0</v>
      </c>
      <c r="J29" s="7">
        <f t="shared" si="5"/>
        <v>0</v>
      </c>
      <c r="K29" s="3"/>
      <c r="L29" s="2"/>
    </row>
    <row r="30" spans="2:12" ht="63" x14ac:dyDescent="0.35">
      <c r="B30" s="2">
        <v>12</v>
      </c>
      <c r="C30" s="51" t="s">
        <v>43</v>
      </c>
      <c r="D30" s="13" t="s">
        <v>14</v>
      </c>
      <c r="E30" s="14">
        <v>5</v>
      </c>
      <c r="F30" s="35"/>
      <c r="G30" s="8">
        <f t="shared" si="3"/>
        <v>0</v>
      </c>
      <c r="H30" s="56"/>
      <c r="I30" s="9">
        <f t="shared" si="4"/>
        <v>0</v>
      </c>
      <c r="J30" s="7">
        <f t="shared" si="5"/>
        <v>0</v>
      </c>
      <c r="K30" s="36"/>
      <c r="L30" s="31"/>
    </row>
    <row r="31" spans="2:12" ht="21.5" thickBot="1" x14ac:dyDescent="0.4">
      <c r="B31" s="2">
        <v>13</v>
      </c>
      <c r="C31" s="53" t="s">
        <v>44</v>
      </c>
      <c r="D31" s="13" t="s">
        <v>12</v>
      </c>
      <c r="E31" s="14">
        <v>2</v>
      </c>
      <c r="F31" s="35"/>
      <c r="G31" s="8">
        <f t="shared" si="3"/>
        <v>0</v>
      </c>
      <c r="H31" s="56"/>
      <c r="I31" s="9">
        <f t="shared" si="4"/>
        <v>0</v>
      </c>
      <c r="J31" s="7">
        <f t="shared" si="5"/>
        <v>0</v>
      </c>
      <c r="K31" s="36"/>
      <c r="L31" s="31"/>
    </row>
    <row r="32" spans="2:12" ht="15" thickBot="1" x14ac:dyDescent="0.4">
      <c r="B32" s="68" t="s">
        <v>24</v>
      </c>
      <c r="C32" s="68"/>
      <c r="D32" s="68"/>
      <c r="E32" s="68"/>
      <c r="F32" s="68"/>
      <c r="G32" s="37">
        <f>SUM(G19:G30)</f>
        <v>0</v>
      </c>
      <c r="H32" s="59"/>
      <c r="I32" s="18">
        <f>SUM(I19:I30)</f>
        <v>0</v>
      </c>
      <c r="J32" s="38">
        <f>SUM(J19:J30)</f>
        <v>0</v>
      </c>
      <c r="K32" s="69"/>
      <c r="L32" s="69"/>
    </row>
    <row r="33" spans="2:12" x14ac:dyDescent="0.35">
      <c r="B33" s="44"/>
      <c r="C33" s="44"/>
      <c r="D33" s="44"/>
      <c r="E33" s="44"/>
      <c r="F33" s="44"/>
      <c r="G33" s="45"/>
      <c r="H33" s="61"/>
      <c r="I33" s="45"/>
      <c r="J33" s="45"/>
      <c r="K33" s="49"/>
      <c r="L33" s="49"/>
    </row>
    <row r="34" spans="2:12" x14ac:dyDescent="0.35">
      <c r="B34" s="39"/>
      <c r="C34" s="39"/>
      <c r="D34" s="39"/>
      <c r="E34" s="39"/>
      <c r="F34" s="39"/>
      <c r="G34" s="39"/>
      <c r="H34" s="63"/>
      <c r="I34" s="40"/>
      <c r="J34" s="39"/>
      <c r="K34" s="39"/>
      <c r="L34" s="39"/>
    </row>
  </sheetData>
  <mergeCells count="8">
    <mergeCell ref="B2:L2"/>
    <mergeCell ref="B17:L17"/>
    <mergeCell ref="B32:F32"/>
    <mergeCell ref="K32:L32"/>
    <mergeCell ref="B3:D3"/>
    <mergeCell ref="B13:F13"/>
    <mergeCell ref="K13:L13"/>
    <mergeCell ref="B14:L14"/>
  </mergeCells>
  <phoneticPr fontId="14" type="noConversion"/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Więcko</dc:creator>
  <cp:lastModifiedBy>Adriana Więcko</cp:lastModifiedBy>
  <cp:lastPrinted>2023-10-27T07:24:55Z</cp:lastPrinted>
  <dcterms:created xsi:type="dcterms:W3CDTF">2023-10-13T10:32:05Z</dcterms:created>
  <dcterms:modified xsi:type="dcterms:W3CDTF">2023-10-27T07:24:56Z</dcterms:modified>
</cp:coreProperties>
</file>