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P\Desktop\10 _ PP_ 2025       Gazy medyczne\Zapytanie plus Załaczniki_ 10_PP_2025 r\"/>
    </mc:Choice>
  </mc:AlternateContent>
  <xr:revisionPtr revIDLastSave="0" documentId="13_ncr:1_{30303641-4416-43D4-AE4D-3B37C1AD3A81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Arkusz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8" i="1" l="1"/>
  <c r="G28" i="1"/>
  <c r="I6" i="1"/>
  <c r="I9" i="1"/>
  <c r="I10" i="1"/>
  <c r="I13" i="1"/>
  <c r="I14" i="1"/>
  <c r="G6" i="1"/>
  <c r="G7" i="1"/>
  <c r="I7" i="1" s="1"/>
  <c r="G8" i="1"/>
  <c r="I8" i="1" s="1"/>
  <c r="G9" i="1"/>
  <c r="G10" i="1"/>
  <c r="G11" i="1"/>
  <c r="I11" i="1" s="1"/>
  <c r="G12" i="1"/>
  <c r="I12" i="1" s="1"/>
  <c r="G13" i="1"/>
  <c r="G14" i="1"/>
  <c r="G15" i="1"/>
  <c r="I15" i="1" s="1"/>
  <c r="G16" i="1"/>
  <c r="I16" i="1" s="1"/>
  <c r="G5" i="1"/>
  <c r="I5" i="1" s="1"/>
  <c r="I17" i="1" l="1"/>
  <c r="I29" i="1" s="1"/>
  <c r="G17" i="1"/>
  <c r="G29" i="1" s="1"/>
</calcChain>
</file>

<file path=xl/sharedStrings.xml><?xml version="1.0" encoding="utf-8"?>
<sst xmlns="http://schemas.openxmlformats.org/spreadsheetml/2006/main" count="68" uniqueCount="48">
  <si>
    <t xml:space="preserve">Załacznik nr 2 </t>
  </si>
  <si>
    <t>FORMULARZ ASORTYMENTOWO – CENOWY</t>
  </si>
  <si>
    <r>
      <rPr>
        <b/>
        <sz val="11"/>
        <color rgb="FF000000"/>
        <rFont val="Times New Roman"/>
        <family val="1"/>
        <charset val="238"/>
      </rPr>
      <t>" Dostawa gazów medycznych do Szpitala Powiatowego w Kętrzynie wraz z dzierżawą zbiornika oraz butli przeznaczonych do ich przechowywania”</t>
    </r>
    <r>
      <rPr>
        <sz val="11"/>
        <color rgb="FF000000"/>
        <rFont val="Times New Roman"/>
        <family val="1"/>
        <charset val="238"/>
      </rPr>
      <t xml:space="preserve"> </t>
    </r>
    <r>
      <rPr>
        <sz val="11"/>
        <color rgb="FF00000A"/>
        <rFont val="Times New Roman"/>
        <family val="1"/>
        <charset val="238"/>
      </rPr>
      <t xml:space="preserve">oferujemy wykonanie zamówienia, sukcesywnie w okresie </t>
    </r>
    <r>
      <rPr>
        <sz val="11"/>
        <color rgb="FFC0504D"/>
        <rFont val="Times New Roman"/>
        <family val="1"/>
        <charset val="238"/>
      </rPr>
      <t>12</t>
    </r>
    <r>
      <rPr>
        <sz val="11"/>
        <color rgb="FF00000A"/>
        <rFont val="Times New Roman"/>
        <family val="1"/>
        <charset val="238"/>
      </rPr>
      <t>-stu miesięcy, za cenę:</t>
    </r>
  </si>
  <si>
    <t>L.p.</t>
  </si>
  <si>
    <t>Asortyment</t>
  </si>
  <si>
    <t>J.m.</t>
  </si>
  <si>
    <t>Ilość</t>
  </si>
  <si>
    <t>Cena jedn. netto zł.</t>
  </si>
  <si>
    <t>Wartość netto PLN za przedmiot dostawy</t>
  </si>
  <si>
    <t>Stawka VAT %</t>
  </si>
  <si>
    <t>Wartość brutto PLN</t>
  </si>
  <si>
    <t>Tlen medyczny sprężony butle stalowe 50l</t>
  </si>
  <si>
    <t>szt.</t>
  </si>
  <si>
    <r>
      <rPr>
        <sz val="10"/>
        <color rgb="FF00000A"/>
        <rFont val="Times New Roman"/>
        <family val="1"/>
        <charset val="238"/>
      </rPr>
      <t xml:space="preserve">Tlen medyczny sprężony (O2) </t>
    </r>
    <r>
      <rPr>
        <vertAlign val="subscript"/>
        <sz val="10"/>
        <color rgb="FF00000A"/>
        <rFont val="Times New Roman"/>
        <family val="1"/>
        <charset val="238"/>
      </rPr>
      <t xml:space="preserve"> </t>
    </r>
    <r>
      <rPr>
        <sz val="10"/>
        <color rgb="FF00000A"/>
        <rFont val="Times New Roman"/>
        <family val="1"/>
        <charset val="238"/>
      </rPr>
      <t>butle stalowe  o pojemności 40 litrów (6,4 m³)</t>
    </r>
  </si>
  <si>
    <r>
      <rPr>
        <sz val="10"/>
        <color rgb="FF00000A"/>
        <rFont val="Times New Roman"/>
        <family val="1"/>
        <charset val="238"/>
      </rPr>
      <t xml:space="preserve">Tlen medyczny sprężony (O2) </t>
    </r>
    <r>
      <rPr>
        <vertAlign val="subscript"/>
        <sz val="10"/>
        <color rgb="FF00000A"/>
        <rFont val="Times New Roman"/>
        <family val="1"/>
        <charset val="238"/>
      </rPr>
      <t xml:space="preserve"> </t>
    </r>
    <r>
      <rPr>
        <sz val="10"/>
        <color rgb="FF00000A"/>
        <rFont val="Times New Roman"/>
        <family val="1"/>
        <charset val="238"/>
      </rPr>
      <t>butle stalowe  o pojemności 10 litrów ( 1,6m³)</t>
    </r>
  </si>
  <si>
    <r>
      <rPr>
        <sz val="10"/>
        <color rgb="FF00000A"/>
        <rFont val="Times New Roman"/>
        <family val="1"/>
        <charset val="238"/>
      </rPr>
      <t xml:space="preserve">Tlen medyczny sprężony (O2) </t>
    </r>
    <r>
      <rPr>
        <vertAlign val="subscript"/>
        <sz val="10"/>
        <color rgb="FF00000A"/>
        <rFont val="Times New Roman"/>
        <family val="1"/>
        <charset val="238"/>
      </rPr>
      <t xml:space="preserve"> </t>
    </r>
    <r>
      <rPr>
        <sz val="10"/>
        <color rgb="FF00000A"/>
        <rFont val="Times New Roman"/>
        <family val="1"/>
        <charset val="238"/>
      </rPr>
      <t>butle stalowe  o pojemności 2  litrów (  0,32m³)</t>
    </r>
  </si>
  <si>
    <r>
      <rPr>
        <sz val="10"/>
        <color rgb="FF00000A"/>
        <rFont val="Times New Roman"/>
        <family val="1"/>
        <charset val="238"/>
      </rPr>
      <t>Tlen medyczny sprężony- butle aluminiowe ze zintegrowanym zaworem 2litrowa (0,43 m</t>
    </r>
    <r>
      <rPr>
        <vertAlign val="superscript"/>
        <sz val="10"/>
        <color rgb="FF00000A"/>
        <rFont val="Times New Roman"/>
        <family val="1"/>
        <charset val="238"/>
      </rPr>
      <t>3)</t>
    </r>
  </si>
  <si>
    <r>
      <rPr>
        <sz val="10"/>
        <color rgb="FF00000A"/>
        <rFont val="Times New Roman"/>
        <family val="1"/>
        <charset val="238"/>
      </rPr>
      <t>Tlen medyczny sprężony- butle aluminiowe ze zintegrowanym zaworem                                     10 litrowa (2,15m</t>
    </r>
    <r>
      <rPr>
        <vertAlign val="superscript"/>
        <sz val="10"/>
        <color rgb="FF00000A"/>
        <rFont val="Times New Roman"/>
        <family val="1"/>
        <charset val="238"/>
      </rPr>
      <t>3)</t>
    </r>
    <r>
      <rPr>
        <sz val="10"/>
        <color rgb="FF00000A"/>
        <rFont val="Times New Roman"/>
        <family val="1"/>
        <charset val="238"/>
      </rPr>
      <t xml:space="preserve"> )</t>
    </r>
  </si>
  <si>
    <t xml:space="preserve">Tlen medyczny ciekły (O2) </t>
  </si>
  <si>
    <t>kg</t>
  </si>
  <si>
    <t>Dwutlenek węgla (CO2) do krioterapii</t>
  </si>
  <si>
    <t>Dwutlenek węgla (CO2) medyczny do laparoskopii</t>
  </si>
  <si>
    <t>Podtlenek azotu medyczny</t>
  </si>
  <si>
    <t>Argon</t>
  </si>
  <si>
    <t>Azot</t>
  </si>
  <si>
    <r>
      <rPr>
        <sz val="10"/>
        <color rgb="FF00000A"/>
        <rFont val="Times New Roman"/>
        <family val="1"/>
        <charset val="238"/>
      </rPr>
      <t>m</t>
    </r>
    <r>
      <rPr>
        <vertAlign val="superscript"/>
        <sz val="10"/>
        <color rgb="FF00000A"/>
        <rFont val="Times New Roman"/>
        <family val="1"/>
        <charset val="238"/>
      </rPr>
      <t>3</t>
    </r>
  </si>
  <si>
    <t>RAZEM:</t>
  </si>
  <si>
    <t>Dzierżawa</t>
  </si>
  <si>
    <t>Cena jednostkowa netto /butlodzień/</t>
  </si>
  <si>
    <t>Wartość netto PLN</t>
  </si>
  <si>
    <t>za  365 dni  dzierżawy</t>
  </si>
  <si>
    <t>Dzierżawa butli stalowych tlen medyczny</t>
  </si>
  <si>
    <t>Dzierżawa butli tlen w butlach aluminiowych ze zintegrowanym zaworem, 2L, 5L, 8L, 10L</t>
  </si>
  <si>
    <r>
      <rPr>
        <sz val="10"/>
        <color rgb="FF00000A"/>
        <rFont val="Times New Roman"/>
        <family val="1"/>
        <charset val="238"/>
      </rPr>
      <t>Dzierżawa butli CO</t>
    </r>
    <r>
      <rPr>
        <vertAlign val="subscript"/>
        <sz val="10"/>
        <color rgb="FF00000A"/>
        <rFont val="Times New Roman"/>
        <family val="1"/>
        <charset val="238"/>
      </rPr>
      <t>2,</t>
    </r>
    <r>
      <rPr>
        <sz val="10"/>
        <color rgb="FF00000A"/>
        <rFont val="Times New Roman"/>
        <family val="1"/>
        <charset val="238"/>
      </rPr>
      <t xml:space="preserve"> 30 kg do krioterapii</t>
    </r>
  </si>
  <si>
    <r>
      <rPr>
        <sz val="10"/>
        <color rgb="FF00000A"/>
        <rFont val="Times New Roman"/>
        <family val="1"/>
        <charset val="238"/>
      </rPr>
      <t>Dzierżawa butli CO</t>
    </r>
    <r>
      <rPr>
        <vertAlign val="subscript"/>
        <sz val="10"/>
        <color rgb="FF00000A"/>
        <rFont val="Times New Roman"/>
        <family val="1"/>
        <charset val="238"/>
      </rPr>
      <t>2,</t>
    </r>
    <r>
      <rPr>
        <sz val="10"/>
        <color rgb="FF00000A"/>
        <rFont val="Times New Roman"/>
        <family val="1"/>
        <charset val="238"/>
      </rPr>
      <t xml:space="preserve"> do laparoskopii</t>
    </r>
  </si>
  <si>
    <t>Dzierżawa butli podtlenek azotu 7 kg</t>
  </si>
  <si>
    <t>Dzierżawa butli azot 5l.</t>
  </si>
  <si>
    <t>Dzierżawa butli argon 5l.</t>
  </si>
  <si>
    <t>Dzierżawa zbiornika ciekłego tlenu o poj. 3000-3500kg + parownica</t>
  </si>
  <si>
    <t>kpl.</t>
  </si>
  <si>
    <t xml:space="preserve">RAZEM: </t>
  </si>
  <si>
    <t>RAZEM:  Gaz + dzierżawa ( Poz. od 1  do 20)</t>
  </si>
  <si>
    <t xml:space="preserve">UWAGA:  W pozycjach od:   od 13 do 20 ,  dzierżawa butli należy podać w kolumnie "cena jedn. netto" cenę za 1 butlodzień dzierżawy. </t>
  </si>
  <si>
    <t>Tlen medyczny w butlach stalowych 2L, 10L, 40l  o pojemności 0,3 m3, 1,6m3, 6,4m3 10,6m3</t>
  </si>
  <si>
    <t>Tlen medyczny w butlach z zaworem zintegrowanym 2l, , 10L o pojemnościach 0,43m3, 1,08m3, 1,72m3, 2,15m3</t>
  </si>
  <si>
    <t>………………………….…………………………………………………………………………….</t>
  </si>
  <si>
    <t>(podpisy z pieczątką imienną osób wskazanych w dokumencie uprawniającym do występowania w obrocie prawnym lub posiadających pełnomocnictwo)</t>
  </si>
  <si>
    <t>Znak sprawy:  10/PP/2025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</si>
</sst>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2" x14ac:knownFonts="1">
    <font>
      <sz val="11"/>
      <color rgb="FF000000"/>
      <name val="Calibri"/>
      <family val="2"/>
      <charset val="238"/>
    </font>
    <font>
      <sz val="10"/>
      <name val="Arial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0"/>
      <color rgb="FF00000A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sz val="11"/>
      <color rgb="FFC0504D"/>
      <name val="Times New Roman"/>
      <family val="1"/>
      <charset val="238"/>
    </font>
    <font>
      <b/>
      <sz val="9"/>
      <color rgb="FF00000A"/>
      <name val="Times New Roman"/>
      <family val="1"/>
      <charset val="238"/>
    </font>
    <font>
      <sz val="10"/>
      <color rgb="FF00000A"/>
      <name val="Times New Roman"/>
      <family val="1"/>
      <charset val="238"/>
    </font>
    <font>
      <vertAlign val="subscript"/>
      <sz val="10"/>
      <color rgb="FF00000A"/>
      <name val="Times New Roman"/>
      <family val="1"/>
      <charset val="238"/>
    </font>
    <font>
      <sz val="11"/>
      <color rgb="FF00000A"/>
      <name val="Calibri"/>
      <family val="2"/>
      <charset val="238"/>
    </font>
    <font>
      <vertAlign val="superscript"/>
      <sz val="10"/>
      <color rgb="FF00000A"/>
      <name val="Times New Roman"/>
      <family val="1"/>
      <charset val="238"/>
    </font>
    <font>
      <vertAlign val="superscript"/>
      <sz val="16"/>
      <color rgb="FF00000A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C5E0B4"/>
      <name val="Times New Roman"/>
      <family val="1"/>
      <charset val="238"/>
    </font>
    <font>
      <sz val="10"/>
      <color rgb="FFFF4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color rgb="FF00000A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A9D18E"/>
        <bgColor rgb="FFC5E0B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80"/>
      </bottom>
      <diagonal/>
    </border>
    <border>
      <left style="medium">
        <color rgb="FF000080"/>
      </left>
      <right/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/>
      <top/>
      <bottom style="medium">
        <color rgb="FF000080"/>
      </bottom>
      <diagonal/>
    </border>
    <border>
      <left style="medium">
        <color rgb="FF000080"/>
      </left>
      <right style="medium">
        <color rgb="FF000080"/>
      </right>
      <top/>
      <bottom style="medium">
        <color rgb="FF000080"/>
      </bottom>
      <diagonal/>
    </border>
    <border>
      <left style="medium">
        <color rgb="FF000080"/>
      </left>
      <right/>
      <top/>
      <bottom/>
      <diagonal/>
    </border>
    <border>
      <left style="medium">
        <color rgb="FF000080"/>
      </left>
      <right style="medium">
        <color rgb="FF000080"/>
      </right>
      <top/>
      <bottom/>
      <diagonal/>
    </border>
    <border>
      <left style="medium">
        <color rgb="FF000080"/>
      </left>
      <right/>
      <top style="medium">
        <color rgb="FF000080"/>
      </top>
      <bottom/>
      <diagonal/>
    </border>
    <border>
      <left style="medium">
        <color rgb="FF000080"/>
      </left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 style="thin">
        <color auto="1"/>
      </right>
      <top style="medium">
        <color rgb="FF000080"/>
      </top>
      <bottom style="medium">
        <color rgb="FF000080"/>
      </bottom>
      <diagonal/>
    </border>
    <border>
      <left style="medium">
        <color rgb="FF000080"/>
      </left>
      <right style="thin">
        <color auto="1"/>
      </right>
      <top/>
      <bottom style="medium">
        <color rgb="FF000080"/>
      </bottom>
      <diagonal/>
    </border>
    <border>
      <left style="medium">
        <color rgb="FF00000A"/>
      </left>
      <right style="medium">
        <color rgb="FF00000A"/>
      </right>
      <top style="medium">
        <color rgb="FF000080"/>
      </top>
      <bottom/>
      <diagonal/>
    </border>
    <border>
      <left style="medium">
        <color rgb="FF00000A"/>
      </left>
      <right/>
      <top/>
      <bottom/>
      <diagonal/>
    </border>
    <border>
      <left style="medium">
        <color rgb="FF00000A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Border="0" applyProtection="0"/>
  </cellStyleXfs>
  <cellXfs count="54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4" fontId="4" fillId="4" borderId="13" xfId="0" applyNumberFormat="1" applyFont="1" applyFill="1" applyBorder="1" applyAlignment="1">
      <alignment vertical="center" wrapText="1"/>
    </xf>
    <xf numFmtId="0" fontId="18" fillId="5" borderId="17" xfId="0" applyFont="1" applyFill="1" applyBorder="1"/>
    <xf numFmtId="0" fontId="15" fillId="0" borderId="0" xfId="0" applyFont="1"/>
    <xf numFmtId="0" fontId="5" fillId="0" borderId="0" xfId="0" applyFont="1"/>
    <xf numFmtId="44" fontId="15" fillId="4" borderId="6" xfId="0" applyNumberFormat="1" applyFont="1" applyFill="1" applyBorder="1" applyAlignment="1">
      <alignment horizontal="center" vertical="center" wrapText="1"/>
    </xf>
    <xf numFmtId="44" fontId="4" fillId="4" borderId="13" xfId="0" applyNumberFormat="1" applyFont="1" applyFill="1" applyBorder="1" applyAlignment="1">
      <alignment horizontal="center" vertical="center" wrapText="1"/>
    </xf>
    <xf numFmtId="44" fontId="15" fillId="5" borderId="16" xfId="0" applyNumberFormat="1" applyFont="1" applyFill="1" applyBorder="1"/>
    <xf numFmtId="44" fontId="4" fillId="3" borderId="5" xfId="0" applyNumberFormat="1" applyFont="1" applyFill="1" applyBorder="1" applyAlignment="1">
      <alignment horizontal="center" vertical="center" wrapText="1"/>
    </xf>
    <xf numFmtId="44" fontId="10" fillId="0" borderId="5" xfId="0" applyNumberFormat="1" applyFont="1" applyBorder="1" applyAlignment="1">
      <alignment horizontal="center" vertical="center" wrapText="1"/>
    </xf>
    <xf numFmtId="44" fontId="15" fillId="4" borderId="7" xfId="0" applyNumberFormat="1" applyFont="1" applyFill="1" applyBorder="1" applyAlignment="1">
      <alignment horizontal="center" vertical="center" wrapText="1"/>
    </xf>
    <xf numFmtId="10" fontId="4" fillId="3" borderId="4" xfId="0" applyNumberFormat="1" applyFont="1" applyFill="1" applyBorder="1" applyAlignment="1">
      <alignment horizontal="center" vertical="center" wrapText="1"/>
    </xf>
    <xf numFmtId="44" fontId="4" fillId="3" borderId="4" xfId="0" applyNumberFormat="1" applyFont="1" applyFill="1" applyBorder="1" applyAlignment="1">
      <alignment horizontal="center" vertical="center" wrapText="1"/>
    </xf>
    <xf numFmtId="44" fontId="17" fillId="0" borderId="2" xfId="0" applyNumberFormat="1" applyFont="1" applyBorder="1" applyAlignment="1">
      <alignment horizontal="right" vertical="center" wrapText="1"/>
    </xf>
    <xf numFmtId="44" fontId="10" fillId="0" borderId="10" xfId="0" applyNumberFormat="1" applyFont="1" applyBorder="1" applyAlignment="1">
      <alignment horizontal="center" vertical="center" wrapText="1"/>
    </xf>
    <xf numFmtId="44" fontId="10" fillId="0" borderId="11" xfId="0" applyNumberFormat="1" applyFont="1" applyBorder="1" applyAlignment="1">
      <alignment horizontal="center" vertical="center" wrapText="1"/>
    </xf>
    <xf numFmtId="44" fontId="4" fillId="4" borderId="14" xfId="0" applyNumberFormat="1" applyFont="1" applyFill="1" applyBorder="1" applyAlignment="1">
      <alignment horizontal="center" vertical="center" wrapText="1"/>
    </xf>
    <xf numFmtId="44" fontId="15" fillId="5" borderId="17" xfId="0" applyNumberFormat="1" applyFont="1" applyFill="1" applyBorder="1" applyAlignment="1">
      <alignment horizontal="center"/>
    </xf>
    <xf numFmtId="0" fontId="20" fillId="0" borderId="0" xfId="0" applyFont="1"/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10" fontId="21" fillId="0" borderId="2" xfId="1" applyNumberFormat="1" applyFont="1" applyBorder="1" applyAlignment="1" applyProtection="1">
      <alignment horizontal="center" vertical="center" wrapText="1"/>
    </xf>
    <xf numFmtId="10" fontId="21" fillId="0" borderId="4" xfId="1" applyNumberFormat="1" applyFont="1" applyBorder="1" applyAlignment="1" applyProtection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C0504D"/>
      <rgbColor rgb="FFFFFFCC"/>
      <rgbColor rgb="FFCCFFFF"/>
      <rgbColor rgb="FF660066"/>
      <rgbColor rgb="FFFF8080"/>
      <rgbColor rgb="FF0066CC"/>
      <rgbColor rgb="FFC5E0B4"/>
      <rgbColor rgb="FF00000A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8"/>
  <sheetViews>
    <sheetView tabSelected="1" topLeftCell="A10" zoomScaleNormal="100" workbookViewId="0">
      <selection activeCell="F21" sqref="F21"/>
    </sheetView>
  </sheetViews>
  <sheetFormatPr defaultRowHeight="15" x14ac:dyDescent="0.25"/>
  <cols>
    <col min="1" max="1" width="3.28515625" customWidth="1"/>
    <col min="2" max="2" width="6" customWidth="1"/>
    <col min="3" max="3" width="34.42578125" customWidth="1"/>
    <col min="4" max="4" width="15.140625" customWidth="1"/>
    <col min="5" max="5" width="8.7109375" customWidth="1"/>
    <col min="6" max="6" width="14.28515625" customWidth="1"/>
    <col min="7" max="7" width="30.28515625" customWidth="1"/>
    <col min="8" max="8" width="16.5703125" customWidth="1"/>
    <col min="9" max="9" width="35.42578125" customWidth="1"/>
    <col min="10" max="1025" width="8.7109375" customWidth="1"/>
  </cols>
  <sheetData>
    <row r="1" spans="2:9" ht="18.75" x14ac:dyDescent="0.3">
      <c r="B1" s="2" t="s">
        <v>47</v>
      </c>
      <c r="C1" s="2"/>
      <c r="F1" s="39"/>
      <c r="H1" s="45" t="s">
        <v>0</v>
      </c>
      <c r="I1" s="45"/>
    </row>
    <row r="2" spans="2:9" x14ac:dyDescent="0.25">
      <c r="D2" s="46" t="s">
        <v>1</v>
      </c>
      <c r="E2" s="46"/>
      <c r="F2" s="46"/>
      <c r="G2" s="46"/>
    </row>
    <row r="3" spans="2:9" ht="52.5" customHeight="1" x14ac:dyDescent="0.25">
      <c r="B3" s="47" t="s">
        <v>2</v>
      </c>
      <c r="C3" s="47"/>
      <c r="D3" s="47"/>
      <c r="E3" s="47"/>
      <c r="F3" s="47"/>
      <c r="G3" s="47"/>
      <c r="H3" s="47"/>
      <c r="I3" s="47"/>
    </row>
    <row r="4" spans="2:9" ht="25.5" x14ac:dyDescent="0.25"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1" t="s">
        <v>10</v>
      </c>
    </row>
    <row r="5" spans="2:9" x14ac:dyDescent="0.25">
      <c r="B5" s="4">
        <v>1</v>
      </c>
      <c r="C5" s="5" t="s">
        <v>11</v>
      </c>
      <c r="D5" s="6" t="s">
        <v>12</v>
      </c>
      <c r="E5" s="7">
        <v>36</v>
      </c>
      <c r="F5" s="6"/>
      <c r="G5" s="33">
        <f>E5*F5</f>
        <v>0</v>
      </c>
      <c r="H5" s="32">
        <v>0.08</v>
      </c>
      <c r="I5" s="29">
        <f>G5*H5+G5</f>
        <v>0</v>
      </c>
    </row>
    <row r="6" spans="2:9" ht="27" x14ac:dyDescent="0.25">
      <c r="B6" s="8">
        <v>2</v>
      </c>
      <c r="C6" s="9" t="s">
        <v>13</v>
      </c>
      <c r="D6" s="10" t="s">
        <v>12</v>
      </c>
      <c r="E6" s="11">
        <v>50</v>
      </c>
      <c r="F6" s="12"/>
      <c r="G6" s="33">
        <f t="shared" ref="G6:G16" si="0">E6*F6</f>
        <v>0</v>
      </c>
      <c r="H6" s="32">
        <v>0.08</v>
      </c>
      <c r="I6" s="29">
        <f t="shared" ref="I6:I14" si="1">G6*H6+G6</f>
        <v>0</v>
      </c>
    </row>
    <row r="7" spans="2:9" ht="27" x14ac:dyDescent="0.25">
      <c r="B7" s="8">
        <v>3</v>
      </c>
      <c r="C7" s="9" t="s">
        <v>14</v>
      </c>
      <c r="D7" s="10" t="s">
        <v>12</v>
      </c>
      <c r="E7" s="11">
        <v>30</v>
      </c>
      <c r="F7" s="12"/>
      <c r="G7" s="33">
        <f t="shared" si="0"/>
        <v>0</v>
      </c>
      <c r="H7" s="32">
        <v>0.08</v>
      </c>
      <c r="I7" s="29">
        <f t="shared" si="1"/>
        <v>0</v>
      </c>
    </row>
    <row r="8" spans="2:9" ht="27" x14ac:dyDescent="0.25">
      <c r="B8" s="8">
        <v>4</v>
      </c>
      <c r="C8" s="9" t="s">
        <v>15</v>
      </c>
      <c r="D8" s="10" t="s">
        <v>12</v>
      </c>
      <c r="E8" s="11">
        <v>40</v>
      </c>
      <c r="F8" s="12"/>
      <c r="G8" s="33">
        <f t="shared" si="0"/>
        <v>0</v>
      </c>
      <c r="H8" s="32">
        <v>0.08</v>
      </c>
      <c r="I8" s="29">
        <f t="shared" si="1"/>
        <v>0</v>
      </c>
    </row>
    <row r="9" spans="2:9" ht="41.25" x14ac:dyDescent="0.25">
      <c r="B9" s="8">
        <v>5</v>
      </c>
      <c r="C9" s="9" t="s">
        <v>16</v>
      </c>
      <c r="D9" s="13" t="s">
        <v>12</v>
      </c>
      <c r="E9" s="11">
        <v>50</v>
      </c>
      <c r="F9" s="12"/>
      <c r="G9" s="33">
        <f t="shared" si="0"/>
        <v>0</v>
      </c>
      <c r="H9" s="32">
        <v>0.08</v>
      </c>
      <c r="I9" s="29">
        <f t="shared" si="1"/>
        <v>0</v>
      </c>
    </row>
    <row r="10" spans="2:9" ht="41.25" x14ac:dyDescent="0.25">
      <c r="B10" s="8">
        <v>6</v>
      </c>
      <c r="C10" s="9" t="s">
        <v>17</v>
      </c>
      <c r="D10" s="13" t="s">
        <v>12</v>
      </c>
      <c r="E10" s="11">
        <v>50</v>
      </c>
      <c r="F10" s="12"/>
      <c r="G10" s="33">
        <f t="shared" si="0"/>
        <v>0</v>
      </c>
      <c r="H10" s="32">
        <v>0.08</v>
      </c>
      <c r="I10" s="29">
        <f t="shared" si="1"/>
        <v>0</v>
      </c>
    </row>
    <row r="11" spans="2:9" x14ac:dyDescent="0.25">
      <c r="B11" s="8">
        <v>7</v>
      </c>
      <c r="C11" s="9" t="s">
        <v>18</v>
      </c>
      <c r="D11" s="11" t="s">
        <v>19</v>
      </c>
      <c r="E11" s="14">
        <v>25000</v>
      </c>
      <c r="F11" s="12"/>
      <c r="G11" s="33">
        <f t="shared" si="0"/>
        <v>0</v>
      </c>
      <c r="H11" s="32">
        <v>0.08</v>
      </c>
      <c r="I11" s="29">
        <f t="shared" si="1"/>
        <v>0</v>
      </c>
    </row>
    <row r="12" spans="2:9" x14ac:dyDescent="0.25">
      <c r="B12" s="8">
        <v>8</v>
      </c>
      <c r="C12" s="9" t="s">
        <v>20</v>
      </c>
      <c r="D12" s="11" t="s">
        <v>19</v>
      </c>
      <c r="E12" s="11">
        <v>520</v>
      </c>
      <c r="F12" s="12"/>
      <c r="G12" s="33">
        <f t="shared" si="0"/>
        <v>0</v>
      </c>
      <c r="H12" s="32">
        <v>0.08</v>
      </c>
      <c r="I12" s="29">
        <f t="shared" si="1"/>
        <v>0</v>
      </c>
    </row>
    <row r="13" spans="2:9" ht="25.5" x14ac:dyDescent="0.25">
      <c r="B13" s="8">
        <v>9</v>
      </c>
      <c r="C13" s="9" t="s">
        <v>21</v>
      </c>
      <c r="D13" s="11" t="s">
        <v>19</v>
      </c>
      <c r="E13" s="11">
        <v>260</v>
      </c>
      <c r="F13" s="12"/>
      <c r="G13" s="33">
        <f t="shared" si="0"/>
        <v>0</v>
      </c>
      <c r="H13" s="32">
        <v>0.08</v>
      </c>
      <c r="I13" s="29">
        <f t="shared" si="1"/>
        <v>0</v>
      </c>
    </row>
    <row r="14" spans="2:9" x14ac:dyDescent="0.25">
      <c r="B14" s="8">
        <v>10</v>
      </c>
      <c r="C14" s="9" t="s">
        <v>22</v>
      </c>
      <c r="D14" s="11" t="s">
        <v>19</v>
      </c>
      <c r="E14" s="11">
        <v>196</v>
      </c>
      <c r="F14" s="12"/>
      <c r="G14" s="33">
        <f t="shared" si="0"/>
        <v>0</v>
      </c>
      <c r="H14" s="32">
        <v>0.08</v>
      </c>
      <c r="I14" s="29">
        <f t="shared" si="1"/>
        <v>0</v>
      </c>
    </row>
    <row r="15" spans="2:9" ht="24" x14ac:dyDescent="0.25">
      <c r="B15" s="8">
        <v>11</v>
      </c>
      <c r="C15" s="9" t="s">
        <v>23</v>
      </c>
      <c r="D15" s="13" t="s">
        <v>12</v>
      </c>
      <c r="E15" s="11">
        <v>4</v>
      </c>
      <c r="F15" s="12"/>
      <c r="G15" s="33">
        <f t="shared" si="0"/>
        <v>0</v>
      </c>
      <c r="H15" s="51">
        <v>0.23</v>
      </c>
      <c r="I15" s="30">
        <f>G15*H15+G15</f>
        <v>0</v>
      </c>
    </row>
    <row r="16" spans="2:9" ht="15.75" x14ac:dyDescent="0.25">
      <c r="B16" s="8">
        <v>12</v>
      </c>
      <c r="C16" s="9" t="s">
        <v>24</v>
      </c>
      <c r="D16" s="11" t="s">
        <v>25</v>
      </c>
      <c r="E16" s="11">
        <v>3.5</v>
      </c>
      <c r="F16" s="12"/>
      <c r="G16" s="33">
        <f t="shared" si="0"/>
        <v>0</v>
      </c>
      <c r="H16" s="51">
        <v>0.23</v>
      </c>
      <c r="I16" s="30">
        <f>G16*H16+G16</f>
        <v>0</v>
      </c>
    </row>
    <row r="17" spans="2:9" ht="24" customHeight="1" x14ac:dyDescent="0.25">
      <c r="B17" s="48" t="s">
        <v>26</v>
      </c>
      <c r="C17" s="48"/>
      <c r="D17" s="48"/>
      <c r="E17" s="48"/>
      <c r="F17" s="48"/>
      <c r="G17" s="26">
        <f>SUM(G5:G16)</f>
        <v>0</v>
      </c>
      <c r="H17" s="15"/>
      <c r="I17" s="31">
        <f>SUM(I5:I16)</f>
        <v>0</v>
      </c>
    </row>
    <row r="18" spans="2:9" ht="35.25" customHeight="1" x14ac:dyDescent="0.25">
      <c r="B18" s="49" t="s">
        <v>27</v>
      </c>
      <c r="C18" s="49"/>
      <c r="D18" s="49" t="s">
        <v>5</v>
      </c>
      <c r="E18" s="49" t="s">
        <v>6</v>
      </c>
      <c r="F18" s="49" t="s">
        <v>28</v>
      </c>
      <c r="G18" s="16" t="s">
        <v>29</v>
      </c>
      <c r="H18" s="49" t="s">
        <v>9</v>
      </c>
      <c r="I18" s="50" t="s">
        <v>10</v>
      </c>
    </row>
    <row r="19" spans="2:9" ht="15.75" thickBot="1" x14ac:dyDescent="0.3">
      <c r="B19" s="49"/>
      <c r="C19" s="49"/>
      <c r="D19" s="49"/>
      <c r="E19" s="49"/>
      <c r="F19" s="49"/>
      <c r="G19" s="17" t="s">
        <v>30</v>
      </c>
      <c r="H19" s="49"/>
      <c r="I19" s="50"/>
    </row>
    <row r="20" spans="2:9" ht="15" customHeight="1" thickBot="1" x14ac:dyDescent="0.3">
      <c r="B20" s="18">
        <v>13</v>
      </c>
      <c r="C20" s="19" t="s">
        <v>31</v>
      </c>
      <c r="D20" s="20" t="s">
        <v>12</v>
      </c>
      <c r="E20" s="20">
        <v>50</v>
      </c>
      <c r="F20" s="21"/>
      <c r="G20" s="34"/>
      <c r="H20" s="52">
        <v>0.08</v>
      </c>
      <c r="I20" s="35"/>
    </row>
    <row r="21" spans="2:9" ht="39" thickBot="1" x14ac:dyDescent="0.3">
      <c r="B21" s="8">
        <v>14</v>
      </c>
      <c r="C21" s="9" t="s">
        <v>32</v>
      </c>
      <c r="D21" s="11" t="s">
        <v>12</v>
      </c>
      <c r="E21" s="11">
        <v>70</v>
      </c>
      <c r="F21" s="12"/>
      <c r="G21" s="34"/>
      <c r="H21" s="52">
        <v>0.08</v>
      </c>
      <c r="I21" s="35"/>
    </row>
    <row r="22" spans="2:9" ht="15.75" thickBot="1" x14ac:dyDescent="0.3">
      <c r="B22" s="8">
        <v>15</v>
      </c>
      <c r="C22" s="9" t="s">
        <v>33</v>
      </c>
      <c r="D22" s="11" t="s">
        <v>12</v>
      </c>
      <c r="E22" s="11">
        <v>10</v>
      </c>
      <c r="F22" s="12"/>
      <c r="G22" s="34"/>
      <c r="H22" s="52">
        <v>0.08</v>
      </c>
      <c r="I22" s="35"/>
    </row>
    <row r="23" spans="2:9" ht="15.75" thickBot="1" x14ac:dyDescent="0.3">
      <c r="B23" s="8">
        <v>16</v>
      </c>
      <c r="C23" s="9" t="s">
        <v>34</v>
      </c>
      <c r="D23" s="11" t="s">
        <v>12</v>
      </c>
      <c r="E23" s="11">
        <v>10</v>
      </c>
      <c r="F23" s="12"/>
      <c r="G23" s="34"/>
      <c r="H23" s="52">
        <v>0.08</v>
      </c>
      <c r="I23" s="35"/>
    </row>
    <row r="24" spans="2:9" ht="15.75" thickBot="1" x14ac:dyDescent="0.3">
      <c r="B24" s="8">
        <v>17</v>
      </c>
      <c r="C24" s="9" t="s">
        <v>35</v>
      </c>
      <c r="D24" s="11" t="s">
        <v>12</v>
      </c>
      <c r="E24" s="11">
        <v>8</v>
      </c>
      <c r="F24" s="12"/>
      <c r="G24" s="34"/>
      <c r="H24" s="52">
        <v>0.08</v>
      </c>
      <c r="I24" s="35"/>
    </row>
    <row r="25" spans="2:9" ht="15.75" thickBot="1" x14ac:dyDescent="0.3">
      <c r="B25" s="8">
        <v>18</v>
      </c>
      <c r="C25" s="9" t="s">
        <v>36</v>
      </c>
      <c r="D25" s="11" t="s">
        <v>12</v>
      </c>
      <c r="E25" s="11">
        <v>1</v>
      </c>
      <c r="F25" s="12"/>
      <c r="G25" s="34"/>
      <c r="H25" s="53">
        <v>0.23</v>
      </c>
      <c r="I25" s="36"/>
    </row>
    <row r="26" spans="2:9" ht="15.75" thickBot="1" x14ac:dyDescent="0.3">
      <c r="B26" s="8">
        <v>19</v>
      </c>
      <c r="C26" s="9" t="s">
        <v>37</v>
      </c>
      <c r="D26" s="11" t="s">
        <v>12</v>
      </c>
      <c r="E26" s="11">
        <v>1</v>
      </c>
      <c r="F26" s="12"/>
      <c r="G26" s="34"/>
      <c r="H26" s="53">
        <v>0.23</v>
      </c>
      <c r="I26" s="36"/>
    </row>
    <row r="27" spans="2:9" ht="26.25" thickBot="1" x14ac:dyDescent="0.3">
      <c r="B27" s="8">
        <v>20</v>
      </c>
      <c r="C27" s="9" t="s">
        <v>38</v>
      </c>
      <c r="D27" s="11" t="s">
        <v>39</v>
      </c>
      <c r="E27" s="11">
        <v>1</v>
      </c>
      <c r="F27" s="12"/>
      <c r="G27" s="34"/>
      <c r="H27" s="53">
        <v>0.08</v>
      </c>
      <c r="I27" s="36"/>
    </row>
    <row r="28" spans="2:9" ht="24" customHeight="1" thickBot="1" x14ac:dyDescent="0.3">
      <c r="B28" s="40" t="s">
        <v>40</v>
      </c>
      <c r="C28" s="40"/>
      <c r="D28" s="40"/>
      <c r="E28" s="40"/>
      <c r="F28" s="40"/>
      <c r="G28" s="27">
        <f>SUM(G20:G27)</f>
        <v>0</v>
      </c>
      <c r="H28" s="22"/>
      <c r="I28" s="37">
        <f>SUM(I20:I27)</f>
        <v>0</v>
      </c>
    </row>
    <row r="29" spans="2:9" ht="21" customHeight="1" x14ac:dyDescent="0.25">
      <c r="B29" s="41" t="s">
        <v>41</v>
      </c>
      <c r="C29" s="41"/>
      <c r="D29" s="41"/>
      <c r="E29" s="41"/>
      <c r="F29" s="41"/>
      <c r="G29" s="28">
        <f>G17+G28</f>
        <v>0</v>
      </c>
      <c r="H29" s="23"/>
      <c r="I29" s="38">
        <f>I17+I28</f>
        <v>0</v>
      </c>
    </row>
    <row r="31" spans="2:9" x14ac:dyDescent="0.25">
      <c r="B31" s="42" t="s">
        <v>42</v>
      </c>
      <c r="C31" s="42"/>
      <c r="D31" s="42"/>
      <c r="E31" s="42"/>
      <c r="F31" s="42"/>
      <c r="G31" s="42"/>
      <c r="H31" s="42"/>
      <c r="I31" s="42"/>
    </row>
    <row r="32" spans="2:9" ht="4.5" customHeight="1" x14ac:dyDescent="0.25">
      <c r="B32" s="42"/>
      <c r="C32" s="42"/>
      <c r="D32" s="42"/>
      <c r="E32" s="42"/>
      <c r="F32" s="42"/>
      <c r="G32" s="42"/>
      <c r="H32" s="42"/>
      <c r="I32" s="42"/>
    </row>
    <row r="33" spans="2:9" ht="2.25" hidden="1" customHeight="1" x14ac:dyDescent="0.25">
      <c r="B33" s="42"/>
      <c r="C33" s="42"/>
      <c r="D33" s="42"/>
      <c r="E33" s="42"/>
      <c r="F33" s="42"/>
      <c r="G33" s="42"/>
      <c r="H33" s="42"/>
      <c r="I33" s="42"/>
    </row>
    <row r="34" spans="2:9" x14ac:dyDescent="0.25">
      <c r="B34" s="24" t="s">
        <v>43</v>
      </c>
      <c r="C34" s="24"/>
      <c r="D34" s="24"/>
      <c r="E34" s="24"/>
      <c r="F34" s="24"/>
      <c r="G34" s="24"/>
      <c r="H34" s="25"/>
      <c r="I34" s="25"/>
    </row>
    <row r="35" spans="2:9" x14ac:dyDescent="0.25">
      <c r="B35" s="24" t="s">
        <v>44</v>
      </c>
      <c r="C35" s="24"/>
      <c r="D35" s="24"/>
      <c r="E35" s="24"/>
      <c r="F35" s="24"/>
      <c r="G35" s="24"/>
      <c r="H35" s="25"/>
      <c r="I35" s="25"/>
    </row>
    <row r="36" spans="2:9" ht="51.75" customHeight="1" x14ac:dyDescent="0.25"/>
    <row r="37" spans="2:9" x14ac:dyDescent="0.25">
      <c r="G37" s="43" t="s">
        <v>45</v>
      </c>
      <c r="H37" s="43"/>
      <c r="I37" s="43"/>
    </row>
    <row r="38" spans="2:9" x14ac:dyDescent="0.25">
      <c r="F38" s="44" t="s">
        <v>46</v>
      </c>
      <c r="G38" s="44"/>
      <c r="H38" s="44"/>
      <c r="I38" s="44"/>
    </row>
  </sheetData>
  <mergeCells count="15">
    <mergeCell ref="H1:I1"/>
    <mergeCell ref="D2:G2"/>
    <mergeCell ref="B3:I3"/>
    <mergeCell ref="B17:F17"/>
    <mergeCell ref="B18:C19"/>
    <mergeCell ref="D18:D19"/>
    <mergeCell ref="E18:E19"/>
    <mergeCell ref="F18:F19"/>
    <mergeCell ref="H18:H19"/>
    <mergeCell ref="I18:I19"/>
    <mergeCell ref="B28:F28"/>
    <mergeCell ref="B29:F29"/>
    <mergeCell ref="B31:I33"/>
    <mergeCell ref="G37:I37"/>
    <mergeCell ref="F38:I38"/>
  </mergeCells>
  <pageMargins left="0.70833333333333304" right="0.70833333333333304" top="0.74791666666666701" bottom="0.74791666666666701" header="0.51180555555555496" footer="0.51180555555555496"/>
  <pageSetup paperSize="9" scal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DZP</dc:creator>
  <dc:description/>
  <cp:lastModifiedBy>DZP</cp:lastModifiedBy>
  <cp:revision>8</cp:revision>
  <cp:lastPrinted>2025-05-06T08:12:31Z</cp:lastPrinted>
  <dcterms:created xsi:type="dcterms:W3CDTF">2023-03-23T10:14:26Z</dcterms:created>
  <dcterms:modified xsi:type="dcterms:W3CDTF">2025-05-06T08:17:28Z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